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.O. POSLOVI GRADONAČELNIKA - JN MV\JEDNOSTAVNE NABAVE\POSLOVI GRADONAČELNIK\PROCJENA POSTOJEĆEG STANJA SIGURNOSTI\PRILOZI\"/>
    </mc:Choice>
  </mc:AlternateContent>
  <xr:revisionPtr revIDLastSave="0" documentId="8_{107CED39-5860-4138-AA01-9F8B68980E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6" i="1"/>
  <c r="F4" i="1"/>
  <c r="F11" i="1"/>
  <c r="F10" i="1"/>
  <c r="F9" i="1"/>
  <c r="F8" i="1"/>
  <c r="F7" i="1"/>
  <c r="F5" i="1"/>
  <c r="F12" i="1" l="1"/>
  <c r="F13" i="1" s="1"/>
  <c r="F14" i="1" s="1"/>
  <c r="F15" i="1" s="1"/>
</calcChain>
</file>

<file path=xl/sharedStrings.xml><?xml version="1.0" encoding="utf-8"?>
<sst xmlns="http://schemas.openxmlformats.org/spreadsheetml/2006/main" count="42" uniqueCount="29">
  <si>
    <t>R. br.</t>
  </si>
  <si>
    <t>Opis stavke</t>
  </si>
  <si>
    <t>Jedinica mjere</t>
  </si>
  <si>
    <t>Količina</t>
  </si>
  <si>
    <t>Jedinična cijena</t>
  </si>
  <si>
    <t>Ukupna cijena</t>
  </si>
  <si>
    <t>1.</t>
  </si>
  <si>
    <t>3.</t>
  </si>
  <si>
    <t>PDV:</t>
  </si>
  <si>
    <t>2.</t>
  </si>
  <si>
    <t>4.</t>
  </si>
  <si>
    <t>5.</t>
  </si>
  <si>
    <t>6.</t>
  </si>
  <si>
    <t>UKUPNO (bez PDV-a):</t>
  </si>
  <si>
    <t>UKUPNO (s PDV-om):</t>
  </si>
  <si>
    <t>7.</t>
  </si>
  <si>
    <t xml:space="preserve">Procjena postojećeg stanja sigurnosti te izrada Planova sigurnosti osnovno školskih ustanova pod nadležnosti Grada Dubrovnika
Evidencijski broj nabave: 02-24/25JN </t>
  </si>
  <si>
    <r>
      <t>OŠ Marina Getaldića</t>
    </r>
    <r>
      <rPr>
        <sz val="11"/>
        <color theme="1"/>
        <rFont val="Arial"/>
        <family val="2"/>
        <charset val="238"/>
      </rPr>
      <t>, Nikole Gučetića 1 i Pobijana 8, Dubrovnik (dvije školske zgrade na različitim adresama)</t>
    </r>
  </si>
  <si>
    <r>
      <rPr>
        <b/>
        <sz val="11"/>
        <color theme="1"/>
        <rFont val="Arial"/>
        <family val="2"/>
        <charset val="238"/>
      </rPr>
      <t>OŠ Marina Držića</t>
    </r>
    <r>
      <rPr>
        <sz val="11"/>
        <color theme="1"/>
        <rFont val="Arial"/>
        <family val="2"/>
        <charset val="238"/>
      </rPr>
      <t>, Volantina 6, Dubrovnik
(5 školskih zgrada na istoj adresi: velika škola, mala škola, sportska dvorana, škola s posebnim programom, stara sportska dvorana)</t>
    </r>
  </si>
  <si>
    <r>
      <rPr>
        <b/>
        <sz val="11"/>
        <color theme="1"/>
        <rFont val="Arial"/>
        <family val="2"/>
        <charset val="238"/>
      </rPr>
      <t>OŠ Lapad</t>
    </r>
    <r>
      <rPr>
        <sz val="11"/>
        <color theme="1"/>
        <rFont val="Arial"/>
        <family val="2"/>
        <charset val="238"/>
      </rPr>
      <t>, Od Batale 14, Dubrovnik
(dvije školske zgrade, velika škola i zgrada u kojoj se odvija nastava za dvije grupe djece s poteškoćama)</t>
    </r>
  </si>
  <si>
    <r>
      <t>OŠ Montovjerna</t>
    </r>
    <r>
      <rPr>
        <sz val="11"/>
        <color theme="1"/>
        <rFont val="Arial"/>
        <family val="2"/>
        <charset val="238"/>
      </rPr>
      <t>, Dr. Vladka Mačeka 11, Dubrovnik</t>
    </r>
  </si>
  <si>
    <r>
      <t>OŠ Mokošica</t>
    </r>
    <r>
      <rPr>
        <sz val="11"/>
        <color theme="1"/>
        <rFont val="Arial"/>
        <family val="2"/>
        <charset val="238"/>
      </rPr>
      <t xml:space="preserve">, Bartola Kašića 20, Mokošica i </t>
    </r>
    <r>
      <rPr>
        <b/>
        <sz val="11"/>
        <color theme="1"/>
        <rFont val="Arial"/>
        <family val="2"/>
        <charset val="238"/>
      </rPr>
      <t>PŠ Osojnik</t>
    </r>
  </si>
  <si>
    <r>
      <t>OŠ Antuna Masle</t>
    </r>
    <r>
      <rPr>
        <sz val="11"/>
        <color theme="1"/>
        <rFont val="Arial"/>
        <family val="2"/>
        <charset val="238"/>
      </rPr>
      <t xml:space="preserve">, Lujaci 2, Orašac i </t>
    </r>
    <r>
      <rPr>
        <b/>
        <sz val="11"/>
        <color theme="1"/>
        <rFont val="Arial"/>
        <family val="2"/>
        <charset val="238"/>
      </rPr>
      <t>PŠ Zaton, PŠ Lopud</t>
    </r>
  </si>
  <si>
    <t>usl</t>
  </si>
  <si>
    <t>8.</t>
  </si>
  <si>
    <t>dana</t>
  </si>
  <si>
    <t xml:space="preserve">Edukacija </t>
  </si>
  <si>
    <t>€</t>
  </si>
  <si>
    <r>
      <rPr>
        <b/>
        <sz val="11"/>
        <color theme="1"/>
        <rFont val="Arial"/>
        <family val="2"/>
        <charset val="238"/>
      </rPr>
      <t>OŠ Ivana Gundulića</t>
    </r>
    <r>
      <rPr>
        <sz val="11"/>
        <color theme="1"/>
        <rFont val="Arial"/>
        <family val="2"/>
        <charset val="238"/>
      </rPr>
      <t xml:space="preserve">, Sustjepanska 4, Dubrovnik, </t>
    </r>
    <r>
      <rPr>
        <b/>
        <sz val="11"/>
        <color theme="1"/>
        <rFont val="Arial"/>
        <family val="2"/>
        <charset val="238"/>
      </rPr>
      <t>PŠ Koločep, PŠ Šipan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</si>
</sst>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49" fontId="2" fillId="2" borderId="5" xfId="1" applyNumberFormat="1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2" fontId="2" fillId="2" borderId="5" xfId="1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164" fontId="2" fillId="0" borderId="5" xfId="0" applyNumberFormat="1" applyFont="1" applyBorder="1" applyAlignment="1" applyProtection="1">
      <alignment vertical="center"/>
      <protection locked="0"/>
    </xf>
    <xf numFmtId="49" fontId="2" fillId="2" borderId="2" xfId="1" applyNumberFormat="1" applyFont="1" applyBorder="1" applyAlignment="1">
      <alignment horizontal="center" vertical="center" wrapText="1"/>
    </xf>
    <xf numFmtId="49" fontId="1" fillId="2" borderId="3" xfId="1" applyNumberFormat="1" applyBorder="1" applyAlignment="1">
      <alignment horizontal="center" vertical="center"/>
    </xf>
    <xf numFmtId="49" fontId="1" fillId="2" borderId="4" xfId="1" applyNumberForma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2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6.28515625" customWidth="1"/>
    <col min="2" max="2" width="95.28515625" customWidth="1"/>
    <col min="3" max="3" width="9.42578125" bestFit="1" customWidth="1"/>
    <col min="4" max="4" width="9.140625" bestFit="1" customWidth="1"/>
    <col min="5" max="5" width="13.42578125" bestFit="1" customWidth="1"/>
    <col min="6" max="6" width="16" customWidth="1"/>
  </cols>
  <sheetData>
    <row r="1" spans="1:6" x14ac:dyDescent="0.25">
      <c r="A1" s="1"/>
      <c r="B1" s="2"/>
      <c r="C1" s="1"/>
      <c r="D1" s="1"/>
      <c r="E1" s="1"/>
      <c r="F1" s="3"/>
    </row>
    <row r="2" spans="1:6" ht="69.95" customHeight="1" x14ac:dyDescent="0.25">
      <c r="A2" s="20" t="s">
        <v>16</v>
      </c>
      <c r="B2" s="21"/>
      <c r="C2" s="21"/>
      <c r="D2" s="21"/>
      <c r="E2" s="21"/>
      <c r="F2" s="22"/>
    </row>
    <row r="3" spans="1:6" ht="30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</row>
    <row r="4" spans="1:6" ht="29.25" x14ac:dyDescent="0.25">
      <c r="A4" s="7" t="s">
        <v>6</v>
      </c>
      <c r="B4" s="16" t="s">
        <v>17</v>
      </c>
      <c r="C4" s="12" t="s">
        <v>23</v>
      </c>
      <c r="D4" s="13">
        <v>1</v>
      </c>
      <c r="E4" s="14" t="s">
        <v>27</v>
      </c>
      <c r="F4" s="15" t="str">
        <f>IFERROR((D4*E4),"€ ")</f>
        <v xml:space="preserve">€ </v>
      </c>
    </row>
    <row r="5" spans="1:6" ht="43.5" x14ac:dyDescent="0.25">
      <c r="A5" s="7" t="s">
        <v>9</v>
      </c>
      <c r="B5" s="17" t="s">
        <v>18</v>
      </c>
      <c r="C5" s="8" t="s">
        <v>23</v>
      </c>
      <c r="D5" s="9">
        <v>1</v>
      </c>
      <c r="E5" s="14" t="s">
        <v>27</v>
      </c>
      <c r="F5" s="15" t="str">
        <f t="shared" ref="F5:F11" si="0">IFERROR((D5*E5),"€")</f>
        <v>€</v>
      </c>
    </row>
    <row r="6" spans="1:6" ht="29.25" customHeight="1" x14ac:dyDescent="0.25">
      <c r="A6" s="7" t="s">
        <v>7</v>
      </c>
      <c r="B6" s="10" t="s">
        <v>19</v>
      </c>
      <c r="C6" s="8" t="s">
        <v>23</v>
      </c>
      <c r="D6" s="9">
        <v>1</v>
      </c>
      <c r="E6" s="14" t="s">
        <v>27</v>
      </c>
      <c r="F6" s="15" t="str">
        <f>IFERROR((D6*E6),"€")</f>
        <v>€</v>
      </c>
    </row>
    <row r="7" spans="1:6" ht="29.25" customHeight="1" x14ac:dyDescent="0.25">
      <c r="A7" s="7" t="s">
        <v>10</v>
      </c>
      <c r="B7" s="16" t="s">
        <v>20</v>
      </c>
      <c r="C7" s="8" t="s">
        <v>23</v>
      </c>
      <c r="D7" s="9">
        <v>1</v>
      </c>
      <c r="E7" s="14" t="s">
        <v>27</v>
      </c>
      <c r="F7" s="15" t="str">
        <f t="shared" si="0"/>
        <v>€</v>
      </c>
    </row>
    <row r="8" spans="1:6" ht="29.25" customHeight="1" x14ac:dyDescent="0.25">
      <c r="A8" s="7" t="s">
        <v>11</v>
      </c>
      <c r="B8" s="10" t="s">
        <v>28</v>
      </c>
      <c r="C8" s="8" t="s">
        <v>23</v>
      </c>
      <c r="D8" s="9">
        <v>1</v>
      </c>
      <c r="E8" s="14" t="s">
        <v>27</v>
      </c>
      <c r="F8" s="15" t="str">
        <f t="shared" si="0"/>
        <v>€</v>
      </c>
    </row>
    <row r="9" spans="1:6" ht="29.25" customHeight="1" x14ac:dyDescent="0.25">
      <c r="A9" s="7" t="s">
        <v>12</v>
      </c>
      <c r="B9" s="16" t="s">
        <v>21</v>
      </c>
      <c r="C9" s="8" t="s">
        <v>23</v>
      </c>
      <c r="D9" s="9">
        <v>1</v>
      </c>
      <c r="E9" s="14" t="s">
        <v>27</v>
      </c>
      <c r="F9" s="15" t="str">
        <f t="shared" si="0"/>
        <v>€</v>
      </c>
    </row>
    <row r="10" spans="1:6" ht="29.25" customHeight="1" x14ac:dyDescent="0.25">
      <c r="A10" s="7" t="s">
        <v>15</v>
      </c>
      <c r="B10" s="18" t="s">
        <v>22</v>
      </c>
      <c r="C10" s="8" t="s">
        <v>23</v>
      </c>
      <c r="D10" s="9">
        <v>1</v>
      </c>
      <c r="E10" s="14" t="s">
        <v>27</v>
      </c>
      <c r="F10" s="15" t="str">
        <f t="shared" si="0"/>
        <v>€</v>
      </c>
    </row>
    <row r="11" spans="1:6" ht="29.25" customHeight="1" x14ac:dyDescent="0.25">
      <c r="A11" s="7" t="s">
        <v>24</v>
      </c>
      <c r="B11" s="10" t="s">
        <v>26</v>
      </c>
      <c r="C11" s="8" t="s">
        <v>25</v>
      </c>
      <c r="D11" s="9">
        <v>7</v>
      </c>
      <c r="E11" s="14" t="s">
        <v>27</v>
      </c>
      <c r="F11" s="15" t="str">
        <f t="shared" si="0"/>
        <v>€</v>
      </c>
    </row>
    <row r="12" spans="1:6" ht="29.25" customHeight="1" x14ac:dyDescent="0.25">
      <c r="A12" s="23"/>
      <c r="B12" s="24"/>
      <c r="C12" s="24"/>
      <c r="D12" s="25"/>
      <c r="E12" s="14">
        <f>SUM(E4:E11)</f>
        <v>0</v>
      </c>
      <c r="F12" s="15">
        <f>SUM(F4:F11)</f>
        <v>0</v>
      </c>
    </row>
    <row r="13" spans="1:6" ht="19.5" customHeight="1" x14ac:dyDescent="0.25">
      <c r="A13" s="26" t="s">
        <v>13</v>
      </c>
      <c r="B13" s="27"/>
      <c r="C13" s="27"/>
      <c r="D13" s="27"/>
      <c r="E13" s="28"/>
      <c r="F13" s="11">
        <f>F12</f>
        <v>0</v>
      </c>
    </row>
    <row r="14" spans="1:6" ht="19.5" customHeight="1" x14ac:dyDescent="0.25">
      <c r="A14" s="26" t="s">
        <v>8</v>
      </c>
      <c r="B14" s="27"/>
      <c r="C14" s="27"/>
      <c r="D14" s="27"/>
      <c r="E14" s="28"/>
      <c r="F14" s="19">
        <f>F13*0.25</f>
        <v>0</v>
      </c>
    </row>
    <row r="15" spans="1:6" ht="19.5" customHeight="1" x14ac:dyDescent="0.25">
      <c r="A15" s="29" t="s">
        <v>14</v>
      </c>
      <c r="B15" s="30"/>
      <c r="C15" s="30"/>
      <c r="D15" s="30"/>
      <c r="E15" s="31"/>
      <c r="F15" s="11">
        <f>F13+F14</f>
        <v>0</v>
      </c>
    </row>
  </sheetData>
  <mergeCells count="5">
    <mergeCell ref="A2:F2"/>
    <mergeCell ref="A12:D12"/>
    <mergeCell ref="A13:E13"/>
    <mergeCell ref="A14:E14"/>
    <mergeCell ref="A15:E15"/>
  </mergeCells>
  <pageMargins left="0.7" right="0.7" top="0.75" bottom="0.75" header="0.3" footer="0.3"/>
  <pageSetup paperSize="9" scale="88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1A36BEC809F744B9A28D244446EB2B" ma:contentTypeVersion="1" ma:contentTypeDescription="Stvaranje novog dokumenta." ma:contentTypeScope="" ma:versionID="28dc9df625fc340fca49c457ef2d4b9a">
  <xsd:schema xmlns:xsd="http://www.w3.org/2001/XMLSchema" xmlns:xs="http://www.w3.org/2001/XMLSchema" xmlns:p="http://schemas.microsoft.com/office/2006/metadata/properties" xmlns:ns2="7e5579b8-c5ce-4183-99a8-7295d5c5a4bb" targetNamespace="http://schemas.microsoft.com/office/2006/metadata/properties" ma:root="true" ma:fieldsID="3e6381512ab96da1094a17e96e12b81f" ns2:_="">
    <xsd:import namespace="7e5579b8-c5ce-4183-99a8-7295d5c5a4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579b8-c5ce-4183-99a8-7295d5c5a4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ijednost ID-a dokumenta" ma:description="Vrijednost ID-a dokumenta dodijeljenog ovoj stavci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veza do ovog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e5579b8-c5ce-4183-99a8-7295d5c5a4bb">7HU5SQNFYDY3-927033906-175469</_dlc_DocId>
    <_dlc_DocIdUrl xmlns="7e5579b8-c5ce-4183-99a8-7295d5c5a4bb">
      <Url>https://sp/k/_layouts/15/DocIdRedir.aspx?ID=7HU5SQNFYDY3-927033906-175469</Url>
      <Description>7HU5SQNFYDY3-927033906-175469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DC9C614-E442-4C33-97DC-4F6439704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579b8-c5ce-4183-99a8-7295d5c5a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DD9EF2-8B66-41E2-9C05-6CCF49592F6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7e5579b8-c5ce-4183-99a8-7295d5c5a4bb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F8BF5F-C9A8-412B-8C45-AD8FF3E239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1FB0F4-19D8-403E-9DEF-F45B09EBC4D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Helena Galjer</cp:lastModifiedBy>
  <cp:lastPrinted>2020-10-12T13:10:34Z</cp:lastPrinted>
  <dcterms:created xsi:type="dcterms:W3CDTF">2020-10-07T11:10:03Z</dcterms:created>
  <dcterms:modified xsi:type="dcterms:W3CDTF">2025-04-01T09:42:00Z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0x010100AA1A36BEC809F744B9A28D244446EB2B</vt:lpwstr>
  </property>
  <property fmtid="{D5CDD505-2E9C-101B-9397-08002B2CF9AE}" pid="3" name="_dlc_DocIdItemGuid">
    <vt:lpwstr>0ce0e925-b79e-4ecf-a0d5-02116f3836be</vt:lpwstr>
  </property>
</Properties>
</file>